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1895" activeTab="1"/>
  </bookViews>
  <sheets>
    <sheet name="Seznam OM" sheetId="1" r:id="rId1"/>
    <sheet name="Výpočet soutěžní ceny" sheetId="2" r:id="rId2"/>
    <sheet name="Pomoc.tab.spotřeby dle sazby" sheetId="3" r:id="rId3"/>
  </sheets>
  <definedNames/>
  <calcPr fullCalcOnLoad="1"/>
</workbook>
</file>

<file path=xl/sharedStrings.xml><?xml version="1.0" encoding="utf-8"?>
<sst xmlns="http://schemas.openxmlformats.org/spreadsheetml/2006/main" count="493" uniqueCount="157">
  <si>
    <t>859182400100199814</t>
  </si>
  <si>
    <t>84464</t>
  </si>
  <si>
    <t>859182400100199920</t>
  </si>
  <si>
    <t>45379409</t>
  </si>
  <si>
    <t>859182400100205393</t>
  </si>
  <si>
    <t>8127103</t>
  </si>
  <si>
    <t>EAN</t>
  </si>
  <si>
    <t>859182400100205492</t>
  </si>
  <si>
    <t>48256881</t>
  </si>
  <si>
    <t>859182400100205539</t>
  </si>
  <si>
    <t>7184637</t>
  </si>
  <si>
    <t>859182400100206338</t>
  </si>
  <si>
    <t>7184577</t>
  </si>
  <si>
    <t>859182400100206963</t>
  </si>
  <si>
    <t>7196718</t>
  </si>
  <si>
    <t>859182400100208486</t>
  </si>
  <si>
    <t>45309845</t>
  </si>
  <si>
    <t>859182400100208516</t>
  </si>
  <si>
    <t>7184626</t>
  </si>
  <si>
    <t>859182400100221553</t>
  </si>
  <si>
    <t>84312</t>
  </si>
  <si>
    <t>859182400100228903</t>
  </si>
  <si>
    <t>45142421</t>
  </si>
  <si>
    <t>859182400100229054</t>
  </si>
  <si>
    <t>45157410</t>
  </si>
  <si>
    <t>859182400100232757</t>
  </si>
  <si>
    <t>4818461</t>
  </si>
  <si>
    <t>859182400100248024</t>
  </si>
  <si>
    <t>7184667</t>
  </si>
  <si>
    <t>859182400100248123</t>
  </si>
  <si>
    <t>7196700</t>
  </si>
  <si>
    <t>859182400100321789</t>
  </si>
  <si>
    <t>7184605</t>
  </si>
  <si>
    <t>859182400100377373</t>
  </si>
  <si>
    <t>7196719</t>
  </si>
  <si>
    <t>859182400100525897</t>
  </si>
  <si>
    <t>97947</t>
  </si>
  <si>
    <t>859182400100525934</t>
  </si>
  <si>
    <t>43710342</t>
  </si>
  <si>
    <t>859182400100526122</t>
  </si>
  <si>
    <t>3260899</t>
  </si>
  <si>
    <t>859182400100552367</t>
  </si>
  <si>
    <t>2945230</t>
  </si>
  <si>
    <t>859182400100552831</t>
  </si>
  <si>
    <t>5991385</t>
  </si>
  <si>
    <t>859182400100583361</t>
  </si>
  <si>
    <t>44677089</t>
  </si>
  <si>
    <t>859182400100583873</t>
  </si>
  <si>
    <t>44675170</t>
  </si>
  <si>
    <t>859182400100583996</t>
  </si>
  <si>
    <t>45573885</t>
  </si>
  <si>
    <t>859182400100584290</t>
  </si>
  <si>
    <t>3361739</t>
  </si>
  <si>
    <t>859182400100584399</t>
  </si>
  <si>
    <t>44677057</t>
  </si>
  <si>
    <t>859182400100607319</t>
  </si>
  <si>
    <t>3940883</t>
  </si>
  <si>
    <t>859182400100672645</t>
  </si>
  <si>
    <t>3441152</t>
  </si>
  <si>
    <t>859182400104798327</t>
  </si>
  <si>
    <t>7522443</t>
  </si>
  <si>
    <t>859182400105332803</t>
  </si>
  <si>
    <t>7752095</t>
  </si>
  <si>
    <t>859182400105332834</t>
  </si>
  <si>
    <t>7751984</t>
  </si>
  <si>
    <t>NÁZEV OM</t>
  </si>
  <si>
    <t>VO Dobřejice</t>
  </si>
  <si>
    <t>hasiči</t>
  </si>
  <si>
    <t>knihovna Malšice 58</t>
  </si>
  <si>
    <t>kanceláře Malšice 58</t>
  </si>
  <si>
    <t>OÚ I Malšice 131</t>
  </si>
  <si>
    <t>VO Malšice 313</t>
  </si>
  <si>
    <t>VO Nové Lány</t>
  </si>
  <si>
    <t>kulturák I</t>
  </si>
  <si>
    <t>kulturák II</t>
  </si>
  <si>
    <t>Klub Malšice 112</t>
  </si>
  <si>
    <t>VO Malšice za školou</t>
  </si>
  <si>
    <t>VO Malšice u mlékárny</t>
  </si>
  <si>
    <t>OÚ II Malšice 131</t>
  </si>
  <si>
    <t>kaple Maršov</t>
  </si>
  <si>
    <t>VO Maršov</t>
  </si>
  <si>
    <t>úřad Maršov</t>
  </si>
  <si>
    <t>VO Obora</t>
  </si>
  <si>
    <t>úřad Obora</t>
  </si>
  <si>
    <t>VO Čenkov</t>
  </si>
  <si>
    <t>VO Třebelice</t>
  </si>
  <si>
    <t>KD Třebelice</t>
  </si>
  <si>
    <t>VO Všechlapy</t>
  </si>
  <si>
    <t>VO kostel</t>
  </si>
  <si>
    <t>spol.prostory Malšice 54</t>
  </si>
  <si>
    <t>VO Malšice 172</t>
  </si>
  <si>
    <t>VO Malšice 166</t>
  </si>
  <si>
    <t>C01d</t>
  </si>
  <si>
    <t>DISTRIB.SAZBA</t>
  </si>
  <si>
    <t>JISTIČ</t>
  </si>
  <si>
    <t>C02d</t>
  </si>
  <si>
    <t>C25d</t>
  </si>
  <si>
    <t>hasiči Všechlapy</t>
  </si>
  <si>
    <t>C45d</t>
  </si>
  <si>
    <t>C62d</t>
  </si>
  <si>
    <t>c62d</t>
  </si>
  <si>
    <t>ČÍSLO ELEKTRO-MĚRU</t>
  </si>
  <si>
    <t>všeob.prost. Dobřejice 46</t>
  </si>
  <si>
    <t>zdr.stř. Malšice 131</t>
  </si>
  <si>
    <t>Malšice 53 u hasičárny</t>
  </si>
  <si>
    <t>kaple Malšice</t>
  </si>
  <si>
    <t>kaple,hasiči Dobřejice</t>
  </si>
  <si>
    <t>ODEČTOVÁ JEDNOTKA</t>
  </si>
  <si>
    <t>srpen</t>
  </si>
  <si>
    <t>březen</t>
  </si>
  <si>
    <t>Číslo</t>
  </si>
  <si>
    <t>1x10A</t>
  </si>
  <si>
    <t>1x16A</t>
  </si>
  <si>
    <t>1x25A</t>
  </si>
  <si>
    <t>3x50A</t>
  </si>
  <si>
    <t>3x20A</t>
  </si>
  <si>
    <t>3x32A</t>
  </si>
  <si>
    <t>3x25A</t>
  </si>
  <si>
    <t>3x10A</t>
  </si>
  <si>
    <t>3x200A</t>
  </si>
  <si>
    <t>3x60A</t>
  </si>
  <si>
    <t>3x86A</t>
  </si>
  <si>
    <t>3x30A</t>
  </si>
  <si>
    <t>3x63A</t>
  </si>
  <si>
    <t>Příloha č. 1</t>
  </si>
  <si>
    <t>NT</t>
  </si>
  <si>
    <t>Spotřeba VT</t>
  </si>
  <si>
    <t>Produkt:</t>
  </si>
  <si>
    <t>cena</t>
  </si>
  <si>
    <t>částka</t>
  </si>
  <si>
    <t>NT v kWh</t>
  </si>
  <si>
    <t>VT v kWh</t>
  </si>
  <si>
    <t>Cena za produkt</t>
  </si>
  <si>
    <t>množství</t>
  </si>
  <si>
    <t>Soutěžní cena</t>
  </si>
  <si>
    <t>Výpočet soutěžní ceny - vyplňujte žlutá pole.</t>
  </si>
  <si>
    <t>Celkem spotřeba VT</t>
  </si>
  <si>
    <t>Celkem spotřebaNT</t>
  </si>
  <si>
    <t>Celkem odběrných míst</t>
  </si>
  <si>
    <t>859182400105686722</t>
  </si>
  <si>
    <t>Sběrný dvůr K 401/26</t>
  </si>
  <si>
    <t>859182400105848182</t>
  </si>
  <si>
    <t>Čenkov 45</t>
  </si>
  <si>
    <t>859182400105974744</t>
  </si>
  <si>
    <t>Třebelice K/36</t>
  </si>
  <si>
    <t>Počáteční stav VT</t>
  </si>
  <si>
    <t>Počáteční stav NT</t>
  </si>
  <si>
    <t>Konečný stav NT</t>
  </si>
  <si>
    <t>Konečný stav VT</t>
  </si>
  <si>
    <t>KD Třebelice 33</t>
  </si>
  <si>
    <t>hasiči Všechlapy 9</t>
  </si>
  <si>
    <t>VO Malšice 172 K/1359/12</t>
  </si>
  <si>
    <t>VO Malšice 166 K/2172</t>
  </si>
  <si>
    <t>nové, neměřeno</t>
  </si>
  <si>
    <t>Součet za distribuční sazbu</t>
  </si>
  <si>
    <t>Tříděno a sečteno podle distribuční sazby</t>
  </si>
  <si>
    <t xml:space="preserve">Počet odběrných míst, měsíční stálý plat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</si>
</sst>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69" fontId="0" fillId="0" borderId="10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19.140625" style="0" customWidth="1"/>
    <col min="3" max="3" width="27.421875" style="0" customWidth="1"/>
    <col min="4" max="4" width="11.8515625" style="0" customWidth="1"/>
    <col min="5" max="5" width="8.8515625" style="0" customWidth="1"/>
    <col min="6" max="6" width="7.140625" style="0" customWidth="1"/>
    <col min="7" max="7" width="12.140625" style="2" customWidth="1"/>
  </cols>
  <sheetData>
    <row r="1" ht="24" customHeight="1">
      <c r="C1" s="12" t="s">
        <v>124</v>
      </c>
    </row>
    <row r="2" spans="1:9" ht="38.25">
      <c r="A2" s="3" t="s">
        <v>110</v>
      </c>
      <c r="B2" s="3" t="s">
        <v>6</v>
      </c>
      <c r="C2" s="3" t="s">
        <v>65</v>
      </c>
      <c r="D2" s="3" t="s">
        <v>101</v>
      </c>
      <c r="E2" s="3" t="s">
        <v>93</v>
      </c>
      <c r="F2" s="3" t="s">
        <v>94</v>
      </c>
      <c r="G2" s="1" t="s">
        <v>107</v>
      </c>
      <c r="H2" s="3" t="s">
        <v>126</v>
      </c>
      <c r="I2" s="3" t="s">
        <v>125</v>
      </c>
    </row>
    <row r="3" spans="1:9" ht="12.75">
      <c r="A3" s="4">
        <v>1</v>
      </c>
      <c r="B3" s="5" t="s">
        <v>0</v>
      </c>
      <c r="C3" s="6" t="s">
        <v>106</v>
      </c>
      <c r="D3" s="5" t="s">
        <v>1</v>
      </c>
      <c r="E3" s="5" t="s">
        <v>92</v>
      </c>
      <c r="F3" s="10" t="s">
        <v>111</v>
      </c>
      <c r="G3" s="8" t="s">
        <v>108</v>
      </c>
      <c r="H3">
        <v>0</v>
      </c>
      <c r="I3">
        <v>0</v>
      </c>
    </row>
    <row r="4" spans="1:9" ht="12.75">
      <c r="A4" s="4">
        <f aca="true" t="shared" si="0" ref="A4:A37">A3+1</f>
        <v>2</v>
      </c>
      <c r="B4" s="5" t="s">
        <v>2</v>
      </c>
      <c r="C4" s="6" t="s">
        <v>66</v>
      </c>
      <c r="D4" s="5" t="s">
        <v>3</v>
      </c>
      <c r="E4" s="5" t="s">
        <v>100</v>
      </c>
      <c r="F4" s="10" t="s">
        <v>118</v>
      </c>
      <c r="G4" s="8" t="s">
        <v>108</v>
      </c>
      <c r="H4">
        <v>10504</v>
      </c>
      <c r="I4">
        <v>0</v>
      </c>
    </row>
    <row r="5" spans="1:9" ht="12.75">
      <c r="A5" s="4">
        <f t="shared" si="0"/>
        <v>3</v>
      </c>
      <c r="B5" s="5" t="s">
        <v>4</v>
      </c>
      <c r="C5" s="6" t="s">
        <v>67</v>
      </c>
      <c r="D5" s="5" t="s">
        <v>5</v>
      </c>
      <c r="E5" s="5" t="s">
        <v>95</v>
      </c>
      <c r="F5" s="10" t="s">
        <v>115</v>
      </c>
      <c r="G5" s="8" t="s">
        <v>108</v>
      </c>
      <c r="H5">
        <v>8893</v>
      </c>
      <c r="I5">
        <v>0</v>
      </c>
    </row>
    <row r="6" spans="1:9" ht="12.75">
      <c r="A6" s="4">
        <f t="shared" si="0"/>
        <v>4</v>
      </c>
      <c r="B6" s="5" t="s">
        <v>7</v>
      </c>
      <c r="C6" s="6" t="s">
        <v>68</v>
      </c>
      <c r="D6" s="5" t="s">
        <v>8</v>
      </c>
      <c r="E6" s="5" t="s">
        <v>96</v>
      </c>
      <c r="F6" s="10" t="s">
        <v>119</v>
      </c>
      <c r="G6" s="8" t="s">
        <v>108</v>
      </c>
      <c r="H6">
        <v>13535</v>
      </c>
      <c r="I6">
        <v>24353</v>
      </c>
    </row>
    <row r="7" spans="1:9" ht="12.75">
      <c r="A7" s="4">
        <f t="shared" si="0"/>
        <v>5</v>
      </c>
      <c r="B7" s="5" t="s">
        <v>9</v>
      </c>
      <c r="C7" s="6" t="s">
        <v>105</v>
      </c>
      <c r="D7" s="5" t="s">
        <v>10</v>
      </c>
      <c r="E7" s="5" t="s">
        <v>95</v>
      </c>
      <c r="F7" s="10" t="s">
        <v>120</v>
      </c>
      <c r="G7" s="8" t="s">
        <v>108</v>
      </c>
      <c r="H7">
        <v>86</v>
      </c>
      <c r="I7">
        <v>0</v>
      </c>
    </row>
    <row r="8" spans="1:9" ht="12.75">
      <c r="A8" s="4">
        <f t="shared" si="0"/>
        <v>6</v>
      </c>
      <c r="B8" s="5" t="s">
        <v>11</v>
      </c>
      <c r="C8" s="6" t="s">
        <v>69</v>
      </c>
      <c r="D8" s="5" t="s">
        <v>12</v>
      </c>
      <c r="E8" s="5" t="s">
        <v>95</v>
      </c>
      <c r="F8" s="10" t="s">
        <v>117</v>
      </c>
      <c r="G8" s="8" t="s">
        <v>108</v>
      </c>
      <c r="H8">
        <v>0</v>
      </c>
      <c r="I8">
        <v>0</v>
      </c>
    </row>
    <row r="9" spans="1:9" ht="12.75">
      <c r="A9" s="4">
        <f t="shared" si="0"/>
        <v>7</v>
      </c>
      <c r="B9" s="5" t="s">
        <v>13</v>
      </c>
      <c r="C9" s="6" t="s">
        <v>70</v>
      </c>
      <c r="D9" s="5" t="s">
        <v>14</v>
      </c>
      <c r="E9" s="5" t="s">
        <v>96</v>
      </c>
      <c r="F9" s="10" t="s">
        <v>121</v>
      </c>
      <c r="G9" s="8" t="s">
        <v>108</v>
      </c>
      <c r="H9">
        <v>15030</v>
      </c>
      <c r="I9">
        <v>14204</v>
      </c>
    </row>
    <row r="10" spans="1:9" ht="12.75">
      <c r="A10" s="4">
        <f t="shared" si="0"/>
        <v>8</v>
      </c>
      <c r="B10" s="5" t="s">
        <v>15</v>
      </c>
      <c r="C10" s="6" t="s">
        <v>102</v>
      </c>
      <c r="D10" s="5" t="s">
        <v>16</v>
      </c>
      <c r="E10" s="5" t="s">
        <v>96</v>
      </c>
      <c r="F10" s="10" t="s">
        <v>117</v>
      </c>
      <c r="G10" s="8" t="s">
        <v>108</v>
      </c>
      <c r="H10">
        <v>14428</v>
      </c>
      <c r="I10">
        <v>7127</v>
      </c>
    </row>
    <row r="11" spans="1:9" ht="12.75">
      <c r="A11" s="4">
        <f t="shared" si="0"/>
        <v>9</v>
      </c>
      <c r="B11" s="5" t="s">
        <v>17</v>
      </c>
      <c r="C11" s="6" t="s">
        <v>71</v>
      </c>
      <c r="D11" s="5" t="s">
        <v>18</v>
      </c>
      <c r="E11" s="5" t="s">
        <v>99</v>
      </c>
      <c r="F11" s="10" t="s">
        <v>118</v>
      </c>
      <c r="G11" s="8" t="s">
        <v>108</v>
      </c>
      <c r="H11">
        <v>122</v>
      </c>
      <c r="I11">
        <v>0</v>
      </c>
    </row>
    <row r="12" spans="1:9" ht="12.75">
      <c r="A12" s="4">
        <f t="shared" si="0"/>
        <v>10</v>
      </c>
      <c r="B12" s="5" t="s">
        <v>19</v>
      </c>
      <c r="C12" s="6" t="s">
        <v>72</v>
      </c>
      <c r="D12" s="5" t="s">
        <v>20</v>
      </c>
      <c r="E12" s="5" t="s">
        <v>99</v>
      </c>
      <c r="F12" s="10" t="s">
        <v>113</v>
      </c>
      <c r="G12" s="8" t="s">
        <v>108</v>
      </c>
      <c r="H12">
        <v>1167</v>
      </c>
      <c r="I12">
        <v>0</v>
      </c>
    </row>
    <row r="13" spans="1:9" ht="12.75">
      <c r="A13" s="4">
        <f t="shared" si="0"/>
        <v>11</v>
      </c>
      <c r="B13" s="5" t="s">
        <v>21</v>
      </c>
      <c r="C13" s="6" t="s">
        <v>73</v>
      </c>
      <c r="D13" s="5" t="s">
        <v>22</v>
      </c>
      <c r="E13" s="5" t="s">
        <v>95</v>
      </c>
      <c r="F13" s="10" t="s">
        <v>114</v>
      </c>
      <c r="G13" s="8" t="s">
        <v>108</v>
      </c>
      <c r="H13">
        <v>8973</v>
      </c>
      <c r="I13">
        <v>0</v>
      </c>
    </row>
    <row r="14" spans="1:9" ht="12.75">
      <c r="A14" s="4">
        <f t="shared" si="0"/>
        <v>12</v>
      </c>
      <c r="B14" s="5" t="s">
        <v>23</v>
      </c>
      <c r="C14" s="6" t="s">
        <v>74</v>
      </c>
      <c r="D14" s="5" t="s">
        <v>24</v>
      </c>
      <c r="E14" s="5" t="s">
        <v>95</v>
      </c>
      <c r="F14" s="10" t="s">
        <v>114</v>
      </c>
      <c r="G14" s="8" t="s">
        <v>108</v>
      </c>
      <c r="H14">
        <v>0</v>
      </c>
      <c r="I14">
        <v>0</v>
      </c>
    </row>
    <row r="15" spans="1:9" ht="12.75">
      <c r="A15" s="4">
        <f t="shared" si="0"/>
        <v>13</v>
      </c>
      <c r="B15" s="5" t="s">
        <v>25</v>
      </c>
      <c r="C15" s="6" t="s">
        <v>75</v>
      </c>
      <c r="D15" s="5" t="s">
        <v>26</v>
      </c>
      <c r="E15" s="5" t="s">
        <v>98</v>
      </c>
      <c r="F15" s="10" t="s">
        <v>117</v>
      </c>
      <c r="G15" s="8" t="s">
        <v>108</v>
      </c>
      <c r="H15">
        <v>401</v>
      </c>
      <c r="I15">
        <v>2824</v>
      </c>
    </row>
    <row r="16" spans="1:9" ht="12.75">
      <c r="A16" s="4">
        <f t="shared" si="0"/>
        <v>14</v>
      </c>
      <c r="B16" s="5" t="s">
        <v>27</v>
      </c>
      <c r="C16" s="6" t="s">
        <v>76</v>
      </c>
      <c r="D16" s="5" t="s">
        <v>28</v>
      </c>
      <c r="E16" s="5" t="s">
        <v>99</v>
      </c>
      <c r="F16" s="10" t="s">
        <v>115</v>
      </c>
      <c r="G16" s="8" t="s">
        <v>108</v>
      </c>
      <c r="H16">
        <v>13481</v>
      </c>
      <c r="I16">
        <v>0</v>
      </c>
    </row>
    <row r="17" spans="1:9" ht="12.75">
      <c r="A17" s="4">
        <f t="shared" si="0"/>
        <v>15</v>
      </c>
      <c r="B17" s="5" t="s">
        <v>29</v>
      </c>
      <c r="C17" s="6" t="s">
        <v>103</v>
      </c>
      <c r="D17" s="5" t="s">
        <v>30</v>
      </c>
      <c r="E17" s="5" t="s">
        <v>96</v>
      </c>
      <c r="F17" s="10" t="s">
        <v>121</v>
      </c>
      <c r="G17" s="8" t="s">
        <v>108</v>
      </c>
      <c r="H17">
        <v>3603</v>
      </c>
      <c r="I17">
        <v>21628</v>
      </c>
    </row>
    <row r="18" spans="1:9" ht="12.75">
      <c r="A18" s="4">
        <f t="shared" si="0"/>
        <v>16</v>
      </c>
      <c r="B18" s="5" t="s">
        <v>31</v>
      </c>
      <c r="C18" s="6" t="s">
        <v>77</v>
      </c>
      <c r="D18" s="5" t="s">
        <v>32</v>
      </c>
      <c r="E18" s="5" t="s">
        <v>99</v>
      </c>
      <c r="F18" s="10" t="s">
        <v>121</v>
      </c>
      <c r="G18" s="8" t="s">
        <v>108</v>
      </c>
      <c r="H18">
        <v>40524</v>
      </c>
      <c r="I18">
        <v>0</v>
      </c>
    </row>
    <row r="19" spans="1:9" ht="12.75">
      <c r="A19" s="4">
        <f t="shared" si="0"/>
        <v>17</v>
      </c>
      <c r="B19" s="5" t="s">
        <v>33</v>
      </c>
      <c r="C19" s="6" t="s">
        <v>78</v>
      </c>
      <c r="D19" s="5" t="s">
        <v>34</v>
      </c>
      <c r="E19" s="5" t="s">
        <v>96</v>
      </c>
      <c r="F19" s="10" t="s">
        <v>122</v>
      </c>
      <c r="G19" s="8" t="s">
        <v>108</v>
      </c>
      <c r="H19">
        <v>0</v>
      </c>
      <c r="I19">
        <v>0</v>
      </c>
    </row>
    <row r="20" spans="1:9" ht="12.75">
      <c r="A20" s="4">
        <f t="shared" si="0"/>
        <v>18</v>
      </c>
      <c r="B20" s="5" t="s">
        <v>35</v>
      </c>
      <c r="C20" s="6" t="s">
        <v>79</v>
      </c>
      <c r="D20" s="5" t="s">
        <v>36</v>
      </c>
      <c r="E20" s="5" t="s">
        <v>95</v>
      </c>
      <c r="F20" s="10" t="s">
        <v>112</v>
      </c>
      <c r="G20" s="8" t="s">
        <v>109</v>
      </c>
      <c r="H20">
        <v>1</v>
      </c>
      <c r="I20">
        <v>0</v>
      </c>
    </row>
    <row r="21" spans="1:9" ht="12.75">
      <c r="A21" s="4">
        <f t="shared" si="0"/>
        <v>19</v>
      </c>
      <c r="B21" s="5" t="s">
        <v>37</v>
      </c>
      <c r="C21" s="6" t="s">
        <v>80</v>
      </c>
      <c r="D21" s="5" t="s">
        <v>38</v>
      </c>
      <c r="E21" s="5" t="s">
        <v>99</v>
      </c>
      <c r="F21" s="10" t="s">
        <v>113</v>
      </c>
      <c r="G21" s="8" t="s">
        <v>109</v>
      </c>
      <c r="H21">
        <v>15499</v>
      </c>
      <c r="I21">
        <v>0</v>
      </c>
    </row>
    <row r="22" spans="1:9" ht="12.75">
      <c r="A22" s="4">
        <f t="shared" si="0"/>
        <v>20</v>
      </c>
      <c r="B22" s="5" t="s">
        <v>39</v>
      </c>
      <c r="C22" s="6" t="s">
        <v>81</v>
      </c>
      <c r="D22" s="5" t="s">
        <v>40</v>
      </c>
      <c r="E22" s="5" t="s">
        <v>98</v>
      </c>
      <c r="F22" s="10" t="s">
        <v>117</v>
      </c>
      <c r="G22" s="8" t="s">
        <v>109</v>
      </c>
      <c r="H22">
        <v>4789</v>
      </c>
      <c r="I22">
        <v>25344</v>
      </c>
    </row>
    <row r="23" spans="1:9" ht="12.75">
      <c r="A23" s="4">
        <f t="shared" si="0"/>
        <v>21</v>
      </c>
      <c r="B23" s="5" t="s">
        <v>41</v>
      </c>
      <c r="C23" s="6" t="s">
        <v>82</v>
      </c>
      <c r="D23" s="5" t="s">
        <v>42</v>
      </c>
      <c r="E23" s="5" t="s">
        <v>99</v>
      </c>
      <c r="F23" s="10" t="s">
        <v>118</v>
      </c>
      <c r="G23" s="8" t="s">
        <v>109</v>
      </c>
      <c r="H23">
        <v>10662</v>
      </c>
      <c r="I23">
        <v>0</v>
      </c>
    </row>
    <row r="24" spans="1:9" ht="12.75">
      <c r="A24" s="4">
        <f t="shared" si="0"/>
        <v>22</v>
      </c>
      <c r="B24" s="5" t="s">
        <v>43</v>
      </c>
      <c r="C24" s="6" t="s">
        <v>83</v>
      </c>
      <c r="D24" s="5" t="s">
        <v>44</v>
      </c>
      <c r="E24" s="5" t="s">
        <v>96</v>
      </c>
      <c r="F24" s="10" t="s">
        <v>122</v>
      </c>
      <c r="G24" s="8" t="s">
        <v>109</v>
      </c>
      <c r="H24">
        <v>5277</v>
      </c>
      <c r="I24">
        <v>19896</v>
      </c>
    </row>
    <row r="25" spans="1:9" ht="12.75">
      <c r="A25" s="4">
        <f t="shared" si="0"/>
        <v>23</v>
      </c>
      <c r="B25" s="5" t="s">
        <v>45</v>
      </c>
      <c r="C25" s="6" t="s">
        <v>84</v>
      </c>
      <c r="D25" s="5" t="s">
        <v>46</v>
      </c>
      <c r="E25" s="5" t="s">
        <v>99</v>
      </c>
      <c r="F25" s="10" t="s">
        <v>113</v>
      </c>
      <c r="G25" s="8" t="s">
        <v>109</v>
      </c>
      <c r="H25">
        <v>22897</v>
      </c>
      <c r="I25">
        <v>0</v>
      </c>
    </row>
    <row r="26" spans="1:9" ht="12.75">
      <c r="A26" s="4">
        <f t="shared" si="0"/>
        <v>24</v>
      </c>
      <c r="B26" s="5" t="s">
        <v>47</v>
      </c>
      <c r="C26" s="6" t="s">
        <v>85</v>
      </c>
      <c r="D26" s="5" t="s">
        <v>48</v>
      </c>
      <c r="E26" s="5" t="s">
        <v>99</v>
      </c>
      <c r="F26" s="10" t="s">
        <v>113</v>
      </c>
      <c r="G26" s="8" t="s">
        <v>109</v>
      </c>
      <c r="H26">
        <v>12223</v>
      </c>
      <c r="I26">
        <v>0</v>
      </c>
    </row>
    <row r="27" spans="1:9" ht="12.75">
      <c r="A27" s="4">
        <f t="shared" si="0"/>
        <v>25</v>
      </c>
      <c r="B27" s="5" t="s">
        <v>49</v>
      </c>
      <c r="C27" s="6" t="s">
        <v>86</v>
      </c>
      <c r="D27" s="5" t="s">
        <v>50</v>
      </c>
      <c r="E27" s="5" t="s">
        <v>95</v>
      </c>
      <c r="F27" s="10" t="s">
        <v>123</v>
      </c>
      <c r="G27" s="8" t="s">
        <v>109</v>
      </c>
      <c r="H27">
        <v>1952</v>
      </c>
      <c r="I27">
        <v>0</v>
      </c>
    </row>
    <row r="28" spans="1:9" ht="12.75">
      <c r="A28" s="4">
        <f t="shared" si="0"/>
        <v>26</v>
      </c>
      <c r="B28" s="5" t="s">
        <v>51</v>
      </c>
      <c r="C28" s="6" t="s">
        <v>97</v>
      </c>
      <c r="D28" s="5" t="s">
        <v>52</v>
      </c>
      <c r="E28" s="5" t="s">
        <v>96</v>
      </c>
      <c r="F28" s="10" t="s">
        <v>117</v>
      </c>
      <c r="G28" s="8" t="s">
        <v>109</v>
      </c>
      <c r="H28">
        <v>497</v>
      </c>
      <c r="I28">
        <v>5928</v>
      </c>
    </row>
    <row r="29" spans="1:9" ht="12.75">
      <c r="A29" s="4">
        <f t="shared" si="0"/>
        <v>27</v>
      </c>
      <c r="B29" s="5" t="s">
        <v>53</v>
      </c>
      <c r="C29" s="6" t="s">
        <v>87</v>
      </c>
      <c r="D29" s="5" t="s">
        <v>54</v>
      </c>
      <c r="E29" s="7" t="s">
        <v>99</v>
      </c>
      <c r="F29" s="11" t="s">
        <v>113</v>
      </c>
      <c r="G29" s="8" t="s">
        <v>109</v>
      </c>
      <c r="H29">
        <v>11685</v>
      </c>
      <c r="I29">
        <v>0</v>
      </c>
    </row>
    <row r="30" spans="1:9" ht="12.75">
      <c r="A30" s="4">
        <f t="shared" si="0"/>
        <v>28</v>
      </c>
      <c r="B30" s="5" t="s">
        <v>55</v>
      </c>
      <c r="C30" s="6" t="s">
        <v>88</v>
      </c>
      <c r="D30" s="5" t="s">
        <v>56</v>
      </c>
      <c r="E30" s="5" t="s">
        <v>99</v>
      </c>
      <c r="F30" s="10" t="s">
        <v>118</v>
      </c>
      <c r="G30" s="8" t="s">
        <v>108</v>
      </c>
      <c r="H30">
        <v>1050</v>
      </c>
      <c r="I30">
        <v>0</v>
      </c>
    </row>
    <row r="31" spans="1:9" ht="12.75">
      <c r="A31" s="4">
        <f t="shared" si="0"/>
        <v>29</v>
      </c>
      <c r="B31" s="5" t="s">
        <v>57</v>
      </c>
      <c r="C31" s="6" t="s">
        <v>89</v>
      </c>
      <c r="D31" s="5" t="s">
        <v>58</v>
      </c>
      <c r="E31" s="5" t="s">
        <v>95</v>
      </c>
      <c r="F31" s="10" t="s">
        <v>117</v>
      </c>
      <c r="G31" s="8" t="s">
        <v>108</v>
      </c>
      <c r="H31">
        <v>347</v>
      </c>
      <c r="I31">
        <v>0</v>
      </c>
    </row>
    <row r="32" spans="1:9" ht="12.75">
      <c r="A32" s="4">
        <f t="shared" si="0"/>
        <v>30</v>
      </c>
      <c r="B32" s="5" t="s">
        <v>59</v>
      </c>
      <c r="C32" s="6" t="s">
        <v>104</v>
      </c>
      <c r="D32" s="5" t="s">
        <v>60</v>
      </c>
      <c r="E32" s="5" t="s">
        <v>92</v>
      </c>
      <c r="F32" s="10" t="s">
        <v>117</v>
      </c>
      <c r="G32" s="8" t="s">
        <v>108</v>
      </c>
      <c r="H32">
        <v>8</v>
      </c>
      <c r="I32">
        <v>0</v>
      </c>
    </row>
    <row r="33" spans="1:9" ht="12.75">
      <c r="A33" s="4">
        <f t="shared" si="0"/>
        <v>31</v>
      </c>
      <c r="B33" s="5" t="s">
        <v>61</v>
      </c>
      <c r="C33" s="6" t="s">
        <v>90</v>
      </c>
      <c r="D33" s="5" t="s">
        <v>62</v>
      </c>
      <c r="E33" s="5" t="s">
        <v>99</v>
      </c>
      <c r="F33" s="10" t="s">
        <v>116</v>
      </c>
      <c r="G33" s="8" t="s">
        <v>108</v>
      </c>
      <c r="H33">
        <v>20841</v>
      </c>
      <c r="I33">
        <v>0</v>
      </c>
    </row>
    <row r="34" spans="1:9" ht="12.75">
      <c r="A34" s="4">
        <f t="shared" si="0"/>
        <v>32</v>
      </c>
      <c r="B34" s="5" t="s">
        <v>63</v>
      </c>
      <c r="C34" s="6" t="s">
        <v>91</v>
      </c>
      <c r="D34" s="5" t="s">
        <v>64</v>
      </c>
      <c r="E34" s="5" t="s">
        <v>99</v>
      </c>
      <c r="F34" s="10" t="s">
        <v>117</v>
      </c>
      <c r="G34" s="8" t="s">
        <v>108</v>
      </c>
      <c r="H34">
        <v>14728</v>
      </c>
      <c r="I34">
        <v>0</v>
      </c>
    </row>
    <row r="35" spans="1:9" ht="12.75">
      <c r="A35" s="4">
        <f t="shared" si="0"/>
        <v>33</v>
      </c>
      <c r="B35" s="10" t="s">
        <v>139</v>
      </c>
      <c r="C35" s="22" t="s">
        <v>140</v>
      </c>
      <c r="D35" s="23">
        <v>7745690</v>
      </c>
      <c r="E35" s="10" t="s">
        <v>95</v>
      </c>
      <c r="F35" s="10" t="s">
        <v>117</v>
      </c>
      <c r="G35" s="2" t="s">
        <v>108</v>
      </c>
      <c r="H35">
        <v>3386</v>
      </c>
      <c r="I35">
        <v>0</v>
      </c>
    </row>
    <row r="36" spans="1:9" ht="12.75">
      <c r="A36" s="4">
        <f t="shared" si="0"/>
        <v>34</v>
      </c>
      <c r="B36" s="10" t="s">
        <v>141</v>
      </c>
      <c r="C36" s="22" t="s">
        <v>142</v>
      </c>
      <c r="D36" s="23">
        <v>7093408</v>
      </c>
      <c r="E36" s="10" t="s">
        <v>98</v>
      </c>
      <c r="F36" s="10" t="s">
        <v>117</v>
      </c>
      <c r="G36" s="2" t="s">
        <v>108</v>
      </c>
      <c r="H36">
        <v>1188</v>
      </c>
      <c r="I36">
        <v>5749</v>
      </c>
    </row>
    <row r="37" spans="1:7" ht="12.75">
      <c r="A37" s="4">
        <f t="shared" si="0"/>
        <v>35</v>
      </c>
      <c r="B37" s="10" t="s">
        <v>143</v>
      </c>
      <c r="C37" s="22" t="s">
        <v>144</v>
      </c>
      <c r="D37" s="23"/>
      <c r="E37" s="10" t="s">
        <v>95</v>
      </c>
      <c r="F37" s="10" t="s">
        <v>115</v>
      </c>
      <c r="G37" s="23" t="s">
        <v>153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78" r:id="rId1"/>
  <headerFooter>
    <oddHeader>&amp;CPříloha č.1
Seznam odběrných míst
Městys Malšice, Malšice 131, 391 75 Malšice, IČ: 00252522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7.57421875" style="0" customWidth="1"/>
    <col min="2" max="2" width="13.7109375" style="2" customWidth="1"/>
    <col min="3" max="3" width="12.8515625" style="0" customWidth="1"/>
    <col min="4" max="4" width="18.00390625" style="15" customWidth="1"/>
  </cols>
  <sheetData>
    <row r="1" ht="12.75">
      <c r="A1" s="9" t="s">
        <v>135</v>
      </c>
    </row>
    <row r="3" spans="1:4" s="18" customFormat="1" ht="18">
      <c r="A3" s="18" t="s">
        <v>127</v>
      </c>
      <c r="B3" s="29"/>
      <c r="C3" s="18" t="s">
        <v>92</v>
      </c>
      <c r="D3" s="19"/>
    </row>
    <row r="4" spans="2:4" ht="12.75">
      <c r="B4" s="16" t="s">
        <v>133</v>
      </c>
      <c r="C4" s="2" t="s">
        <v>128</v>
      </c>
      <c r="D4" s="17" t="s">
        <v>129</v>
      </c>
    </row>
    <row r="5" spans="1:4" ht="12.75">
      <c r="A5" s="13" t="s">
        <v>156</v>
      </c>
      <c r="B5" s="2">
        <v>2</v>
      </c>
      <c r="C5" s="14"/>
      <c r="D5" s="15">
        <f>B5*C5*12</f>
        <v>0</v>
      </c>
    </row>
    <row r="6" spans="1:4" ht="12.75">
      <c r="A6" t="s">
        <v>131</v>
      </c>
      <c r="B6" s="2">
        <v>0.008</v>
      </c>
      <c r="C6" s="14"/>
      <c r="D6" s="15">
        <f>B6*C6</f>
        <v>0</v>
      </c>
    </row>
    <row r="7" spans="1:4" ht="13.5" thickBot="1">
      <c r="A7" t="s">
        <v>130</v>
      </c>
      <c r="C7" s="32"/>
      <c r="D7" s="15">
        <f>B7*C7</f>
        <v>0</v>
      </c>
    </row>
    <row r="8" spans="1:4" ht="15.75" customHeight="1" thickBot="1">
      <c r="A8" s="13" t="s">
        <v>132</v>
      </c>
      <c r="B8" s="16"/>
      <c r="D8" s="20">
        <f>SUM(D5:D7)</f>
        <v>0</v>
      </c>
    </row>
    <row r="11" spans="1:4" ht="18">
      <c r="A11" s="18" t="s">
        <v>127</v>
      </c>
      <c r="B11" s="29"/>
      <c r="C11" s="18" t="s">
        <v>95</v>
      </c>
      <c r="D11" s="19"/>
    </row>
    <row r="12" spans="2:4" ht="12.75">
      <c r="B12" s="16" t="s">
        <v>133</v>
      </c>
      <c r="C12" s="2" t="s">
        <v>128</v>
      </c>
      <c r="D12" s="17" t="s">
        <v>129</v>
      </c>
    </row>
    <row r="13" spans="1:4" ht="12.75">
      <c r="A13" s="13" t="s">
        <v>156</v>
      </c>
      <c r="B13" s="2">
        <v>10</v>
      </c>
      <c r="C13" s="14"/>
      <c r="D13" s="15">
        <f>B13*C13*12</f>
        <v>0</v>
      </c>
    </row>
    <row r="14" spans="1:4" ht="12.75">
      <c r="A14" t="s">
        <v>131</v>
      </c>
      <c r="B14" s="2">
        <v>23.638</v>
      </c>
      <c r="C14" s="14"/>
      <c r="D14" s="15">
        <f>B14*C14</f>
        <v>0</v>
      </c>
    </row>
    <row r="15" spans="1:4" ht="13.5" thickBot="1">
      <c r="A15" t="s">
        <v>130</v>
      </c>
      <c r="C15" s="32"/>
      <c r="D15" s="15">
        <f>B15*C15</f>
        <v>0</v>
      </c>
    </row>
    <row r="16" spans="1:4" ht="13.5" thickBot="1">
      <c r="A16" s="13" t="s">
        <v>132</v>
      </c>
      <c r="B16" s="16"/>
      <c r="D16" s="20">
        <f>SUM(D13:D15)</f>
        <v>0</v>
      </c>
    </row>
    <row r="19" spans="1:4" ht="18">
      <c r="A19" s="18" t="s">
        <v>127</v>
      </c>
      <c r="B19" s="29"/>
      <c r="C19" s="18" t="s">
        <v>96</v>
      </c>
      <c r="D19" s="19"/>
    </row>
    <row r="20" spans="2:4" ht="12.75">
      <c r="B20" s="16" t="s">
        <v>133</v>
      </c>
      <c r="C20" s="2" t="s">
        <v>128</v>
      </c>
      <c r="D20" s="17" t="s">
        <v>129</v>
      </c>
    </row>
    <row r="21" spans="1:4" ht="12.75">
      <c r="A21" s="13" t="s">
        <v>156</v>
      </c>
      <c r="B21" s="2">
        <v>7</v>
      </c>
      <c r="C21" s="14"/>
      <c r="D21" s="15">
        <f>B21*C21*12</f>
        <v>0</v>
      </c>
    </row>
    <row r="22" spans="1:4" ht="12.75">
      <c r="A22" t="s">
        <v>131</v>
      </c>
      <c r="B22" s="31">
        <v>52.37</v>
      </c>
      <c r="C22" s="14"/>
      <c r="D22" s="15">
        <f>B22*C22</f>
        <v>0</v>
      </c>
    </row>
    <row r="23" spans="1:4" ht="13.5" thickBot="1">
      <c r="A23" t="s">
        <v>130</v>
      </c>
      <c r="B23" s="31">
        <v>93.136</v>
      </c>
      <c r="C23" s="14"/>
      <c r="D23" s="15">
        <f>B23*C23</f>
        <v>0</v>
      </c>
    </row>
    <row r="24" spans="1:4" ht="13.5" thickBot="1">
      <c r="A24" s="13" t="s">
        <v>132</v>
      </c>
      <c r="B24" s="16"/>
      <c r="D24" s="20">
        <f>SUM(D21:D23)</f>
        <v>0</v>
      </c>
    </row>
    <row r="27" spans="1:4" ht="18">
      <c r="A27" s="18" t="s">
        <v>127</v>
      </c>
      <c r="B27" s="29"/>
      <c r="C27" s="18" t="s">
        <v>98</v>
      </c>
      <c r="D27" s="19"/>
    </row>
    <row r="28" spans="2:4" ht="12.75">
      <c r="B28" s="16" t="s">
        <v>133</v>
      </c>
      <c r="C28" s="2" t="s">
        <v>128</v>
      </c>
      <c r="D28" s="17" t="s">
        <v>129</v>
      </c>
    </row>
    <row r="29" spans="1:4" ht="12.75">
      <c r="A29" s="13" t="s">
        <v>156</v>
      </c>
      <c r="B29" s="2">
        <v>3</v>
      </c>
      <c r="C29" s="14"/>
      <c r="D29" s="15">
        <f>B29*C29*12</f>
        <v>0</v>
      </c>
    </row>
    <row r="30" spans="1:4" ht="12.75">
      <c r="A30" t="s">
        <v>131</v>
      </c>
      <c r="B30" s="2">
        <v>6.378</v>
      </c>
      <c r="C30" s="14"/>
      <c r="D30" s="15">
        <f>B30*C30</f>
        <v>0</v>
      </c>
    </row>
    <row r="31" spans="1:4" ht="13.5" thickBot="1">
      <c r="A31" t="s">
        <v>130</v>
      </c>
      <c r="B31" s="2">
        <v>33.917</v>
      </c>
      <c r="C31" s="14"/>
      <c r="D31" s="15">
        <f>B31*C31</f>
        <v>0</v>
      </c>
    </row>
    <row r="32" spans="1:4" ht="13.5" thickBot="1">
      <c r="A32" s="13" t="s">
        <v>132</v>
      </c>
      <c r="B32" s="16"/>
      <c r="D32" s="20">
        <f>SUM(D29:D31)</f>
        <v>0</v>
      </c>
    </row>
    <row r="35" spans="1:4" ht="18">
      <c r="A35" s="18" t="s">
        <v>127</v>
      </c>
      <c r="B35" s="29"/>
      <c r="C35" s="18" t="s">
        <v>99</v>
      </c>
      <c r="D35" s="19"/>
    </row>
    <row r="36" spans="2:4" ht="12.75">
      <c r="B36" s="16" t="s">
        <v>133</v>
      </c>
      <c r="C36" s="2" t="s">
        <v>128</v>
      </c>
      <c r="D36" s="17" t="s">
        <v>129</v>
      </c>
    </row>
    <row r="37" spans="1:4" ht="12.75">
      <c r="A37" s="13" t="s">
        <v>156</v>
      </c>
      <c r="B37" s="2">
        <v>13</v>
      </c>
      <c r="C37" s="14"/>
      <c r="D37" s="15">
        <f>B37*C37*12</f>
        <v>0</v>
      </c>
    </row>
    <row r="38" spans="1:4" ht="12.75">
      <c r="A38" t="s">
        <v>131</v>
      </c>
      <c r="B38" s="2">
        <v>175.383</v>
      </c>
      <c r="C38" s="14"/>
      <c r="D38" s="15">
        <f>B38*C38</f>
        <v>0</v>
      </c>
    </row>
    <row r="39" spans="1:4" ht="13.5" thickBot="1">
      <c r="A39" t="s">
        <v>130</v>
      </c>
      <c r="C39" s="32"/>
      <c r="D39" s="15">
        <f>B39*C39</f>
        <v>0</v>
      </c>
    </row>
    <row r="40" spans="1:4" ht="13.5" thickBot="1">
      <c r="A40" s="13" t="s">
        <v>132</v>
      </c>
      <c r="B40" s="16"/>
      <c r="D40" s="20">
        <f>SUM(D37:D39)</f>
        <v>0</v>
      </c>
    </row>
    <row r="42" spans="1:4" ht="12.75">
      <c r="A42" s="13"/>
      <c r="B42" s="16"/>
      <c r="D42" s="21"/>
    </row>
    <row r="43" spans="1:2" ht="12.75">
      <c r="A43" s="13" t="s">
        <v>138</v>
      </c>
      <c r="B43" s="30">
        <f>B5+B13+B21+B29+B37</f>
        <v>35</v>
      </c>
    </row>
    <row r="44" spans="1:2" ht="12.75">
      <c r="A44" t="s">
        <v>136</v>
      </c>
      <c r="B44" s="33">
        <f>B6+B14+B22+B30+B38</f>
        <v>257.777</v>
      </c>
    </row>
    <row r="45" spans="1:2" ht="13.5" thickBot="1">
      <c r="A45" t="s">
        <v>137</v>
      </c>
      <c r="B45" s="33">
        <f>B7+B15+B23+B31+B39</f>
        <v>127.053</v>
      </c>
    </row>
    <row r="46" spans="1:4" ht="13.5" thickBot="1">
      <c r="A46" s="9" t="s">
        <v>134</v>
      </c>
      <c r="D46" s="20">
        <f>D8+D16+D24+D32+D40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5.8515625" style="2" customWidth="1"/>
    <col min="2" max="2" width="20.140625" style="0" customWidth="1"/>
    <col min="3" max="3" width="24.7109375" style="0" customWidth="1"/>
    <col min="4" max="4" width="11.57421875" style="0" customWidth="1"/>
    <col min="10" max="11" width="9.8515625" style="0" customWidth="1"/>
  </cols>
  <sheetData>
    <row r="1" spans="2:7" ht="18">
      <c r="B1" s="13" t="s">
        <v>155</v>
      </c>
      <c r="C1" s="12"/>
      <c r="G1" s="2"/>
    </row>
    <row r="2" spans="1:13" ht="51">
      <c r="A2" s="3" t="s">
        <v>110</v>
      </c>
      <c r="B2" s="3" t="s">
        <v>6</v>
      </c>
      <c r="C2" s="3" t="s">
        <v>65</v>
      </c>
      <c r="D2" s="3" t="s">
        <v>101</v>
      </c>
      <c r="E2" s="3" t="s">
        <v>93</v>
      </c>
      <c r="F2" s="3" t="s">
        <v>94</v>
      </c>
      <c r="G2" s="1" t="s">
        <v>107</v>
      </c>
      <c r="H2" s="3" t="s">
        <v>126</v>
      </c>
      <c r="I2" s="3" t="s">
        <v>125</v>
      </c>
      <c r="J2" s="24" t="s">
        <v>145</v>
      </c>
      <c r="K2" s="24" t="s">
        <v>148</v>
      </c>
      <c r="L2" s="24" t="s">
        <v>146</v>
      </c>
      <c r="M2" s="24" t="s">
        <v>147</v>
      </c>
    </row>
    <row r="3" spans="1:11" ht="12.75">
      <c r="A3" s="2">
        <v>1</v>
      </c>
      <c r="B3" s="5" t="s">
        <v>0</v>
      </c>
      <c r="C3" s="6" t="s">
        <v>106</v>
      </c>
      <c r="D3" s="5" t="s">
        <v>1</v>
      </c>
      <c r="E3" s="5" t="s">
        <v>92</v>
      </c>
      <c r="F3" s="10" t="s">
        <v>111</v>
      </c>
      <c r="G3" s="8" t="s">
        <v>108</v>
      </c>
      <c r="H3">
        <f>K3-J3</f>
        <v>0</v>
      </c>
      <c r="I3">
        <f>M3-L3</f>
        <v>0</v>
      </c>
      <c r="J3">
        <v>1799</v>
      </c>
      <c r="K3">
        <v>1799</v>
      </c>
    </row>
    <row r="4" spans="1:11" ht="12.75">
      <c r="A4" s="2">
        <v>30</v>
      </c>
      <c r="B4" s="5" t="s">
        <v>59</v>
      </c>
      <c r="C4" s="6" t="s">
        <v>104</v>
      </c>
      <c r="D4" s="5" t="s">
        <v>60</v>
      </c>
      <c r="E4" s="5" t="s">
        <v>92</v>
      </c>
      <c r="F4" s="10" t="s">
        <v>117</v>
      </c>
      <c r="G4" s="8" t="s">
        <v>108</v>
      </c>
      <c r="H4">
        <f>K4-J4</f>
        <v>8</v>
      </c>
      <c r="I4">
        <f>M4-L4</f>
        <v>0</v>
      </c>
      <c r="J4">
        <v>8323</v>
      </c>
      <c r="K4">
        <v>8331</v>
      </c>
    </row>
    <row r="5" spans="1:9" s="9" customFormat="1" ht="12.75">
      <c r="A5" s="25"/>
      <c r="B5" s="26" t="s">
        <v>154</v>
      </c>
      <c r="C5" s="27"/>
      <c r="D5" s="26"/>
      <c r="E5" s="26"/>
      <c r="F5" s="26"/>
      <c r="G5" s="28"/>
      <c r="H5" s="9">
        <f>SUM(H3:H4)</f>
        <v>8</v>
      </c>
      <c r="I5" s="9">
        <f>SUM(I3:I4)</f>
        <v>0</v>
      </c>
    </row>
    <row r="6" spans="2:7" ht="12.75">
      <c r="B6" s="5"/>
      <c r="C6" s="6"/>
      <c r="D6" s="5"/>
      <c r="E6" s="5"/>
      <c r="F6" s="10"/>
      <c r="G6" s="8"/>
    </row>
    <row r="7" spans="1:11" ht="12.75">
      <c r="A7" s="2">
        <v>3</v>
      </c>
      <c r="B7" s="5" t="s">
        <v>4</v>
      </c>
      <c r="C7" s="6" t="s">
        <v>67</v>
      </c>
      <c r="D7" s="5" t="s">
        <v>5</v>
      </c>
      <c r="E7" s="5" t="s">
        <v>95</v>
      </c>
      <c r="F7" s="10" t="s">
        <v>115</v>
      </c>
      <c r="G7" s="8" t="s">
        <v>108</v>
      </c>
      <c r="H7">
        <f aca="true" t="shared" si="0" ref="H7:H12">K7-J7</f>
        <v>8893</v>
      </c>
      <c r="I7">
        <f aca="true" t="shared" si="1" ref="I7:I15">M7-L7</f>
        <v>0</v>
      </c>
      <c r="J7">
        <v>28403</v>
      </c>
      <c r="K7">
        <v>37296</v>
      </c>
    </row>
    <row r="8" spans="1:11" ht="12.75">
      <c r="A8" s="2">
        <v>5</v>
      </c>
      <c r="B8" s="5" t="s">
        <v>9</v>
      </c>
      <c r="C8" s="6" t="s">
        <v>105</v>
      </c>
      <c r="D8" s="5" t="s">
        <v>10</v>
      </c>
      <c r="E8" s="5" t="s">
        <v>95</v>
      </c>
      <c r="F8" s="10" t="s">
        <v>120</v>
      </c>
      <c r="G8" s="8" t="s">
        <v>108</v>
      </c>
      <c r="H8">
        <f t="shared" si="0"/>
        <v>86</v>
      </c>
      <c r="I8">
        <f t="shared" si="1"/>
        <v>0</v>
      </c>
      <c r="J8">
        <v>212</v>
      </c>
      <c r="K8">
        <v>298</v>
      </c>
    </row>
    <row r="9" spans="1:11" ht="12.75">
      <c r="A9" s="2">
        <v>6</v>
      </c>
      <c r="B9" s="5" t="s">
        <v>11</v>
      </c>
      <c r="C9" s="6" t="s">
        <v>69</v>
      </c>
      <c r="D9" s="5" t="s">
        <v>12</v>
      </c>
      <c r="E9" s="5" t="s">
        <v>95</v>
      </c>
      <c r="F9" s="10" t="s">
        <v>117</v>
      </c>
      <c r="G9" s="8" t="s">
        <v>108</v>
      </c>
      <c r="H9">
        <f t="shared" si="0"/>
        <v>0</v>
      </c>
      <c r="I9">
        <f t="shared" si="1"/>
        <v>0</v>
      </c>
      <c r="J9">
        <v>5195</v>
      </c>
      <c r="K9">
        <v>5195</v>
      </c>
    </row>
    <row r="10" spans="1:11" ht="12.75">
      <c r="A10" s="2">
        <v>11</v>
      </c>
      <c r="B10" s="5" t="s">
        <v>21</v>
      </c>
      <c r="C10" s="6" t="s">
        <v>73</v>
      </c>
      <c r="D10" s="5" t="s">
        <v>22</v>
      </c>
      <c r="E10" s="5" t="s">
        <v>95</v>
      </c>
      <c r="F10" s="10" t="s">
        <v>114</v>
      </c>
      <c r="G10" s="8" t="s">
        <v>108</v>
      </c>
      <c r="H10">
        <f t="shared" si="0"/>
        <v>8973</v>
      </c>
      <c r="I10">
        <f t="shared" si="1"/>
        <v>0</v>
      </c>
      <c r="J10">
        <v>10555</v>
      </c>
      <c r="K10">
        <v>19528</v>
      </c>
    </row>
    <row r="11" spans="1:11" ht="12.75">
      <c r="A11" s="2">
        <v>12</v>
      </c>
      <c r="B11" s="5" t="s">
        <v>23</v>
      </c>
      <c r="C11" s="6" t="s">
        <v>74</v>
      </c>
      <c r="D11" s="5" t="s">
        <v>24</v>
      </c>
      <c r="E11" s="5" t="s">
        <v>95</v>
      </c>
      <c r="F11" s="10" t="s">
        <v>114</v>
      </c>
      <c r="G11" s="8" t="s">
        <v>108</v>
      </c>
      <c r="H11">
        <f t="shared" si="0"/>
        <v>0</v>
      </c>
      <c r="I11">
        <f t="shared" si="1"/>
        <v>0</v>
      </c>
      <c r="J11">
        <v>53</v>
      </c>
      <c r="K11">
        <v>53</v>
      </c>
    </row>
    <row r="12" spans="1:11" ht="12.75">
      <c r="A12" s="2">
        <v>18</v>
      </c>
      <c r="B12" s="5" t="s">
        <v>35</v>
      </c>
      <c r="C12" s="6" t="s">
        <v>79</v>
      </c>
      <c r="D12" s="5" t="s">
        <v>36</v>
      </c>
      <c r="E12" s="5" t="s">
        <v>95</v>
      </c>
      <c r="F12" s="10" t="s">
        <v>112</v>
      </c>
      <c r="G12" s="8" t="s">
        <v>109</v>
      </c>
      <c r="H12">
        <f t="shared" si="0"/>
        <v>1</v>
      </c>
      <c r="I12">
        <f t="shared" si="1"/>
        <v>0</v>
      </c>
      <c r="J12">
        <v>4</v>
      </c>
      <c r="K12">
        <v>5</v>
      </c>
    </row>
    <row r="13" spans="1:9" ht="12.75">
      <c r="A13" s="2">
        <v>25</v>
      </c>
      <c r="B13" s="5" t="s">
        <v>49</v>
      </c>
      <c r="C13" s="22" t="s">
        <v>149</v>
      </c>
      <c r="D13" s="5" t="s">
        <v>50</v>
      </c>
      <c r="E13" s="5" t="s">
        <v>95</v>
      </c>
      <c r="F13" s="10" t="s">
        <v>123</v>
      </c>
      <c r="G13" s="8" t="s">
        <v>109</v>
      </c>
      <c r="H13">
        <v>1952</v>
      </c>
      <c r="I13">
        <f t="shared" si="1"/>
        <v>0</v>
      </c>
    </row>
    <row r="14" spans="1:11" ht="12.75">
      <c r="A14" s="2">
        <v>29</v>
      </c>
      <c r="B14" s="5" t="s">
        <v>57</v>
      </c>
      <c r="C14" s="6" t="s">
        <v>89</v>
      </c>
      <c r="D14" s="5" t="s">
        <v>58</v>
      </c>
      <c r="E14" s="5" t="s">
        <v>95</v>
      </c>
      <c r="F14" s="10" t="s">
        <v>117</v>
      </c>
      <c r="G14" s="8" t="s">
        <v>108</v>
      </c>
      <c r="H14">
        <f>K14-J14</f>
        <v>347</v>
      </c>
      <c r="I14">
        <f t="shared" si="1"/>
        <v>0</v>
      </c>
      <c r="J14">
        <v>16239</v>
      </c>
      <c r="K14">
        <v>16586</v>
      </c>
    </row>
    <row r="15" spans="1:11" ht="12.75">
      <c r="A15" s="2">
        <v>33</v>
      </c>
      <c r="B15" s="10" t="s">
        <v>139</v>
      </c>
      <c r="C15" s="22" t="s">
        <v>140</v>
      </c>
      <c r="D15" s="23">
        <v>7745690</v>
      </c>
      <c r="E15" s="10" t="s">
        <v>95</v>
      </c>
      <c r="F15" s="10" t="s">
        <v>117</v>
      </c>
      <c r="G15" s="2" t="s">
        <v>108</v>
      </c>
      <c r="H15">
        <f>K15-J15</f>
        <v>3386</v>
      </c>
      <c r="I15">
        <f t="shared" si="1"/>
        <v>0</v>
      </c>
      <c r="J15">
        <v>20538</v>
      </c>
      <c r="K15">
        <v>23924</v>
      </c>
    </row>
    <row r="16" spans="1:7" ht="12.75">
      <c r="A16" s="2">
        <v>35</v>
      </c>
      <c r="B16" s="10" t="s">
        <v>143</v>
      </c>
      <c r="C16" s="22" t="s">
        <v>144</v>
      </c>
      <c r="D16" s="23"/>
      <c r="E16" s="10" t="s">
        <v>95</v>
      </c>
      <c r="F16" s="10" t="s">
        <v>115</v>
      </c>
      <c r="G16" s="23" t="s">
        <v>153</v>
      </c>
    </row>
    <row r="17" spans="1:9" s="9" customFormat="1" ht="12.75">
      <c r="A17" s="25"/>
      <c r="B17" s="26" t="s">
        <v>154</v>
      </c>
      <c r="C17" s="27"/>
      <c r="D17" s="26"/>
      <c r="E17" s="26"/>
      <c r="F17" s="26"/>
      <c r="G17" s="28"/>
      <c r="H17" s="9">
        <f>SUM(H7:H16)</f>
        <v>23638</v>
      </c>
      <c r="I17" s="9">
        <f>SUM(I7:I16)</f>
        <v>0</v>
      </c>
    </row>
    <row r="18" spans="2:7" ht="12.75">
      <c r="B18" s="10"/>
      <c r="C18" s="22"/>
      <c r="D18" s="23"/>
      <c r="E18" s="10"/>
      <c r="F18" s="10"/>
      <c r="G18" s="23"/>
    </row>
    <row r="19" spans="1:13" ht="12.75">
      <c r="A19" s="2">
        <v>4</v>
      </c>
      <c r="B19" s="5" t="s">
        <v>7</v>
      </c>
      <c r="C19" s="6" t="s">
        <v>68</v>
      </c>
      <c r="D19" s="5" t="s">
        <v>8</v>
      </c>
      <c r="E19" s="5" t="s">
        <v>96</v>
      </c>
      <c r="F19" s="10" t="s">
        <v>119</v>
      </c>
      <c r="G19" s="8" t="s">
        <v>108</v>
      </c>
      <c r="H19">
        <f aca="true" t="shared" si="2" ref="H19:H24">K19-J19</f>
        <v>13535</v>
      </c>
      <c r="I19">
        <f aca="true" t="shared" si="3" ref="I19:I24">M19-L19</f>
        <v>24353</v>
      </c>
      <c r="J19">
        <v>4390</v>
      </c>
      <c r="K19">
        <v>17925</v>
      </c>
      <c r="L19">
        <v>16271</v>
      </c>
      <c r="M19">
        <v>40624</v>
      </c>
    </row>
    <row r="20" spans="1:13" ht="12.75">
      <c r="A20" s="2">
        <v>7</v>
      </c>
      <c r="B20" s="5" t="s">
        <v>13</v>
      </c>
      <c r="C20" s="6" t="s">
        <v>70</v>
      </c>
      <c r="D20" s="5" t="s">
        <v>14</v>
      </c>
      <c r="E20" s="5" t="s">
        <v>96</v>
      </c>
      <c r="F20" s="10" t="s">
        <v>121</v>
      </c>
      <c r="G20" s="8" t="s">
        <v>108</v>
      </c>
      <c r="H20">
        <f t="shared" si="2"/>
        <v>15030</v>
      </c>
      <c r="I20">
        <f t="shared" si="3"/>
        <v>14204</v>
      </c>
      <c r="J20">
        <v>62865</v>
      </c>
      <c r="K20">
        <v>77895</v>
      </c>
      <c r="L20">
        <v>95844</v>
      </c>
      <c r="M20">
        <v>110048</v>
      </c>
    </row>
    <row r="21" spans="1:13" ht="12.75">
      <c r="A21" s="2">
        <v>8</v>
      </c>
      <c r="B21" s="5" t="s">
        <v>15</v>
      </c>
      <c r="C21" s="6" t="s">
        <v>102</v>
      </c>
      <c r="D21" s="5" t="s">
        <v>16</v>
      </c>
      <c r="E21" s="5" t="s">
        <v>96</v>
      </c>
      <c r="F21" s="10" t="s">
        <v>117</v>
      </c>
      <c r="G21" s="8" t="s">
        <v>108</v>
      </c>
      <c r="H21">
        <f t="shared" si="2"/>
        <v>14428</v>
      </c>
      <c r="I21">
        <f t="shared" si="3"/>
        <v>7127</v>
      </c>
      <c r="J21">
        <v>6932</v>
      </c>
      <c r="K21">
        <v>21360</v>
      </c>
      <c r="L21">
        <v>3287</v>
      </c>
      <c r="M21">
        <v>10414</v>
      </c>
    </row>
    <row r="22" spans="1:13" ht="12.75">
      <c r="A22" s="2">
        <v>15</v>
      </c>
      <c r="B22" s="5" t="s">
        <v>29</v>
      </c>
      <c r="C22" s="6" t="s">
        <v>103</v>
      </c>
      <c r="D22" s="5" t="s">
        <v>30</v>
      </c>
      <c r="E22" s="5" t="s">
        <v>96</v>
      </c>
      <c r="F22" s="10" t="s">
        <v>121</v>
      </c>
      <c r="G22" s="8" t="s">
        <v>108</v>
      </c>
      <c r="H22">
        <f t="shared" si="2"/>
        <v>3603</v>
      </c>
      <c r="I22">
        <f t="shared" si="3"/>
        <v>21628</v>
      </c>
      <c r="J22">
        <v>24050</v>
      </c>
      <c r="K22">
        <v>27653</v>
      </c>
      <c r="L22">
        <v>174865</v>
      </c>
      <c r="M22">
        <v>196493</v>
      </c>
    </row>
    <row r="23" spans="1:13" ht="12.75">
      <c r="A23" s="2">
        <v>17</v>
      </c>
      <c r="B23" s="5" t="s">
        <v>33</v>
      </c>
      <c r="C23" s="6" t="s">
        <v>78</v>
      </c>
      <c r="D23" s="5" t="s">
        <v>34</v>
      </c>
      <c r="E23" s="5" t="s">
        <v>96</v>
      </c>
      <c r="F23" s="10" t="s">
        <v>122</v>
      </c>
      <c r="G23" s="8" t="s">
        <v>108</v>
      </c>
      <c r="H23">
        <f t="shared" si="2"/>
        <v>0</v>
      </c>
      <c r="I23">
        <f t="shared" si="3"/>
        <v>0</v>
      </c>
      <c r="J23">
        <v>2701</v>
      </c>
      <c r="K23">
        <v>2701</v>
      </c>
      <c r="L23">
        <v>37457</v>
      </c>
      <c r="M23">
        <v>37457</v>
      </c>
    </row>
    <row r="24" spans="1:13" ht="12.75">
      <c r="A24" s="2">
        <v>22</v>
      </c>
      <c r="B24" s="5" t="s">
        <v>43</v>
      </c>
      <c r="C24" s="6" t="s">
        <v>83</v>
      </c>
      <c r="D24" s="5" t="s">
        <v>44</v>
      </c>
      <c r="E24" s="5" t="s">
        <v>96</v>
      </c>
      <c r="F24" s="10" t="s">
        <v>122</v>
      </c>
      <c r="G24" s="8" t="s">
        <v>109</v>
      </c>
      <c r="H24">
        <f t="shared" si="2"/>
        <v>5277</v>
      </c>
      <c r="I24">
        <f t="shared" si="3"/>
        <v>19896</v>
      </c>
      <c r="J24">
        <v>3502</v>
      </c>
      <c r="K24">
        <v>8779</v>
      </c>
      <c r="L24">
        <v>44739</v>
      </c>
      <c r="M24">
        <v>64635</v>
      </c>
    </row>
    <row r="25" spans="1:9" ht="12.75">
      <c r="A25" s="2">
        <v>26</v>
      </c>
      <c r="B25" s="5" t="s">
        <v>51</v>
      </c>
      <c r="C25" s="22" t="s">
        <v>150</v>
      </c>
      <c r="D25" s="5" t="s">
        <v>52</v>
      </c>
      <c r="E25" s="5" t="s">
        <v>96</v>
      </c>
      <c r="F25" s="10" t="s">
        <v>117</v>
      </c>
      <c r="G25" s="8" t="s">
        <v>109</v>
      </c>
      <c r="H25">
        <v>497</v>
      </c>
      <c r="I25">
        <v>5928</v>
      </c>
    </row>
    <row r="26" spans="1:9" s="9" customFormat="1" ht="12.75">
      <c r="A26" s="25"/>
      <c r="B26" s="26" t="s">
        <v>154</v>
      </c>
      <c r="C26" s="27"/>
      <c r="D26" s="26"/>
      <c r="E26" s="26"/>
      <c r="F26" s="26"/>
      <c r="G26" s="28"/>
      <c r="H26" s="9">
        <f>SUM(H19:H25)</f>
        <v>52370</v>
      </c>
      <c r="I26" s="9">
        <f>SUM(I19:I25)</f>
        <v>93136</v>
      </c>
    </row>
    <row r="27" spans="2:7" ht="12.75">
      <c r="B27" s="5"/>
      <c r="C27" s="22"/>
      <c r="D27" s="5"/>
      <c r="E27" s="5"/>
      <c r="F27" s="10"/>
      <c r="G27" s="8"/>
    </row>
    <row r="28" spans="1:13" ht="12.75">
      <c r="A28" s="2">
        <v>13</v>
      </c>
      <c r="B28" s="5" t="s">
        <v>25</v>
      </c>
      <c r="C28" s="6" t="s">
        <v>75</v>
      </c>
      <c r="D28" s="5" t="s">
        <v>26</v>
      </c>
      <c r="E28" s="5" t="s">
        <v>98</v>
      </c>
      <c r="F28" s="10" t="s">
        <v>117</v>
      </c>
      <c r="G28" s="8" t="s">
        <v>108</v>
      </c>
      <c r="H28">
        <f>K28-J28</f>
        <v>401</v>
      </c>
      <c r="I28">
        <f>M28-L28</f>
        <v>2824</v>
      </c>
      <c r="J28">
        <v>11980</v>
      </c>
      <c r="K28">
        <v>12381</v>
      </c>
      <c r="L28">
        <v>38147</v>
      </c>
      <c r="M28">
        <v>40971</v>
      </c>
    </row>
    <row r="29" spans="1:13" ht="12.75">
      <c r="A29" s="2">
        <v>20</v>
      </c>
      <c r="B29" s="5" t="s">
        <v>39</v>
      </c>
      <c r="C29" s="6" t="s">
        <v>81</v>
      </c>
      <c r="D29" s="5" t="s">
        <v>40</v>
      </c>
      <c r="E29" s="5" t="s">
        <v>98</v>
      </c>
      <c r="F29" s="10" t="s">
        <v>117</v>
      </c>
      <c r="G29" s="8" t="s">
        <v>109</v>
      </c>
      <c r="H29">
        <f>K29-J29</f>
        <v>4789</v>
      </c>
      <c r="I29">
        <f>M29-L29</f>
        <v>25344</v>
      </c>
      <c r="J29">
        <v>28153</v>
      </c>
      <c r="K29">
        <v>32942</v>
      </c>
      <c r="L29">
        <v>210558</v>
      </c>
      <c r="M29">
        <v>235902</v>
      </c>
    </row>
    <row r="30" spans="1:13" ht="12.75">
      <c r="A30" s="2">
        <v>34</v>
      </c>
      <c r="B30" s="10" t="s">
        <v>141</v>
      </c>
      <c r="C30" s="22" t="s">
        <v>142</v>
      </c>
      <c r="D30" s="23">
        <v>7093408</v>
      </c>
      <c r="E30" s="10" t="s">
        <v>98</v>
      </c>
      <c r="F30" s="10" t="s">
        <v>117</v>
      </c>
      <c r="G30" s="2" t="s">
        <v>109</v>
      </c>
      <c r="H30">
        <f>K30-J30</f>
        <v>1188</v>
      </c>
      <c r="I30">
        <f>M30-L30</f>
        <v>5749</v>
      </c>
      <c r="J30">
        <v>12696</v>
      </c>
      <c r="K30">
        <v>13884</v>
      </c>
      <c r="L30">
        <v>43498</v>
      </c>
      <c r="M30">
        <v>49247</v>
      </c>
    </row>
    <row r="31" spans="1:9" s="9" customFormat="1" ht="12.75">
      <c r="A31" s="25"/>
      <c r="B31" s="26" t="s">
        <v>154</v>
      </c>
      <c r="C31" s="27"/>
      <c r="D31" s="26"/>
      <c r="E31" s="26"/>
      <c r="F31" s="26"/>
      <c r="G31" s="28"/>
      <c r="H31" s="9">
        <f>SUM(H28:H30)</f>
        <v>6378</v>
      </c>
      <c r="I31" s="9">
        <f>SUM(I28:I30)</f>
        <v>33917</v>
      </c>
    </row>
    <row r="32" spans="2:7" ht="12.75">
      <c r="B32" s="10"/>
      <c r="C32" s="22"/>
      <c r="D32" s="23"/>
      <c r="E32" s="10"/>
      <c r="F32" s="10"/>
      <c r="G32" s="2"/>
    </row>
    <row r="33" spans="1:11" ht="12.75">
      <c r="A33" s="2">
        <v>2</v>
      </c>
      <c r="B33" s="5" t="s">
        <v>2</v>
      </c>
      <c r="C33" s="6" t="s">
        <v>66</v>
      </c>
      <c r="D33" s="5" t="s">
        <v>3</v>
      </c>
      <c r="E33" s="10" t="s">
        <v>99</v>
      </c>
      <c r="F33" s="10" t="s">
        <v>118</v>
      </c>
      <c r="G33" s="8" t="s">
        <v>108</v>
      </c>
      <c r="H33">
        <f>K33-J33</f>
        <v>10504</v>
      </c>
      <c r="I33">
        <f aca="true" t="shared" si="4" ref="I33:I45">M33-L33</f>
        <v>0</v>
      </c>
      <c r="J33">
        <v>3649</v>
      </c>
      <c r="K33">
        <v>14153</v>
      </c>
    </row>
    <row r="34" spans="1:11" ht="12.75">
      <c r="A34" s="2">
        <v>9</v>
      </c>
      <c r="B34" s="5" t="s">
        <v>17</v>
      </c>
      <c r="C34" s="6" t="s">
        <v>71</v>
      </c>
      <c r="D34" s="5" t="s">
        <v>18</v>
      </c>
      <c r="E34" s="5" t="s">
        <v>99</v>
      </c>
      <c r="F34" s="10" t="s">
        <v>118</v>
      </c>
      <c r="G34" s="8" t="s">
        <v>108</v>
      </c>
      <c r="H34">
        <f>K34-J34</f>
        <v>122</v>
      </c>
      <c r="I34">
        <f t="shared" si="4"/>
        <v>0</v>
      </c>
      <c r="J34">
        <v>545</v>
      </c>
      <c r="K34">
        <v>667</v>
      </c>
    </row>
    <row r="35" spans="1:11" ht="12.75">
      <c r="A35" s="2">
        <v>10</v>
      </c>
      <c r="B35" s="5" t="s">
        <v>19</v>
      </c>
      <c r="C35" s="6" t="s">
        <v>72</v>
      </c>
      <c r="D35" s="5" t="s">
        <v>20</v>
      </c>
      <c r="E35" s="5" t="s">
        <v>99</v>
      </c>
      <c r="F35" s="10" t="s">
        <v>113</v>
      </c>
      <c r="G35" s="8" t="s">
        <v>108</v>
      </c>
      <c r="H35">
        <f>K35-J35</f>
        <v>1167</v>
      </c>
      <c r="I35">
        <f t="shared" si="4"/>
        <v>0</v>
      </c>
      <c r="J35">
        <v>40016</v>
      </c>
      <c r="K35">
        <v>41183</v>
      </c>
    </row>
    <row r="36" spans="1:9" ht="12.75">
      <c r="A36" s="2">
        <v>14</v>
      </c>
      <c r="B36" s="5" t="s">
        <v>27</v>
      </c>
      <c r="C36" s="6" t="s">
        <v>76</v>
      </c>
      <c r="D36" s="5" t="s">
        <v>28</v>
      </c>
      <c r="E36" s="5" t="s">
        <v>99</v>
      </c>
      <c r="F36" s="10" t="s">
        <v>115</v>
      </c>
      <c r="G36" s="8" t="s">
        <v>108</v>
      </c>
      <c r="H36">
        <v>13481</v>
      </c>
      <c r="I36">
        <f t="shared" si="4"/>
        <v>0</v>
      </c>
    </row>
    <row r="37" spans="1:11" ht="12.75">
      <c r="A37" s="2">
        <v>16</v>
      </c>
      <c r="B37" s="5" t="s">
        <v>31</v>
      </c>
      <c r="C37" s="6" t="s">
        <v>77</v>
      </c>
      <c r="D37" s="5" t="s">
        <v>32</v>
      </c>
      <c r="E37" s="5" t="s">
        <v>99</v>
      </c>
      <c r="F37" s="10" t="s">
        <v>121</v>
      </c>
      <c r="G37" s="8" t="s">
        <v>108</v>
      </c>
      <c r="H37">
        <f>K37-J37</f>
        <v>40524</v>
      </c>
      <c r="I37">
        <f t="shared" si="4"/>
        <v>0</v>
      </c>
      <c r="J37">
        <v>231497</v>
      </c>
      <c r="K37">
        <v>272021</v>
      </c>
    </row>
    <row r="38" spans="1:11" ht="12.75">
      <c r="A38" s="2">
        <v>19</v>
      </c>
      <c r="B38" s="5" t="s">
        <v>37</v>
      </c>
      <c r="C38" s="6" t="s">
        <v>80</v>
      </c>
      <c r="D38" s="5" t="s">
        <v>38</v>
      </c>
      <c r="E38" s="5" t="s">
        <v>99</v>
      </c>
      <c r="F38" s="10" t="s">
        <v>113</v>
      </c>
      <c r="G38" s="8" t="s">
        <v>109</v>
      </c>
      <c r="H38">
        <f>K38-J38</f>
        <v>15499</v>
      </c>
      <c r="I38">
        <f t="shared" si="4"/>
        <v>0</v>
      </c>
      <c r="J38">
        <v>5260</v>
      </c>
      <c r="K38">
        <v>20759</v>
      </c>
    </row>
    <row r="39" spans="1:11" ht="12.75">
      <c r="A39" s="2">
        <v>21</v>
      </c>
      <c r="B39" s="5" t="s">
        <v>41</v>
      </c>
      <c r="C39" s="6" t="s">
        <v>82</v>
      </c>
      <c r="D39" s="5" t="s">
        <v>42</v>
      </c>
      <c r="E39" s="5" t="s">
        <v>99</v>
      </c>
      <c r="F39" s="10" t="s">
        <v>118</v>
      </c>
      <c r="G39" s="8" t="s">
        <v>109</v>
      </c>
      <c r="H39">
        <f>K39-J39</f>
        <v>10662</v>
      </c>
      <c r="I39">
        <f t="shared" si="4"/>
        <v>0</v>
      </c>
      <c r="J39">
        <v>77338</v>
      </c>
      <c r="K39">
        <v>88000</v>
      </c>
    </row>
    <row r="40" spans="1:9" ht="12.75">
      <c r="A40" s="2">
        <v>23</v>
      </c>
      <c r="B40" s="5" t="s">
        <v>45</v>
      </c>
      <c r="C40" s="6" t="s">
        <v>84</v>
      </c>
      <c r="D40" s="5" t="s">
        <v>46</v>
      </c>
      <c r="E40" s="5" t="s">
        <v>99</v>
      </c>
      <c r="F40" s="10" t="s">
        <v>113</v>
      </c>
      <c r="G40" s="8" t="s">
        <v>109</v>
      </c>
      <c r="H40">
        <v>22897</v>
      </c>
      <c r="I40">
        <f t="shared" si="4"/>
        <v>0</v>
      </c>
    </row>
    <row r="41" spans="1:11" ht="12.75">
      <c r="A41" s="2">
        <v>24</v>
      </c>
      <c r="B41" s="5" t="s">
        <v>47</v>
      </c>
      <c r="C41" s="6" t="s">
        <v>85</v>
      </c>
      <c r="D41" s="5" t="s">
        <v>48</v>
      </c>
      <c r="E41" s="5" t="s">
        <v>99</v>
      </c>
      <c r="F41" s="10" t="s">
        <v>113</v>
      </c>
      <c r="G41" s="8" t="s">
        <v>109</v>
      </c>
      <c r="H41">
        <f>K41-J41</f>
        <v>12223</v>
      </c>
      <c r="I41">
        <f t="shared" si="4"/>
        <v>0</v>
      </c>
      <c r="J41">
        <v>4708</v>
      </c>
      <c r="K41">
        <v>16931</v>
      </c>
    </row>
    <row r="42" spans="1:9" ht="12.75">
      <c r="A42" s="2">
        <v>27</v>
      </c>
      <c r="B42" s="5" t="s">
        <v>53</v>
      </c>
      <c r="C42" s="6" t="s">
        <v>87</v>
      </c>
      <c r="D42" s="5" t="s">
        <v>54</v>
      </c>
      <c r="E42" s="7" t="s">
        <v>99</v>
      </c>
      <c r="F42" s="11" t="s">
        <v>113</v>
      </c>
      <c r="G42" s="8" t="s">
        <v>109</v>
      </c>
      <c r="H42">
        <v>11685</v>
      </c>
      <c r="I42">
        <f t="shared" si="4"/>
        <v>0</v>
      </c>
    </row>
    <row r="43" spans="1:11" ht="12.75">
      <c r="A43" s="2">
        <v>28</v>
      </c>
      <c r="B43" s="5" t="s">
        <v>55</v>
      </c>
      <c r="C43" s="6" t="s">
        <v>88</v>
      </c>
      <c r="D43" s="5" t="s">
        <v>56</v>
      </c>
      <c r="E43" s="5" t="s">
        <v>99</v>
      </c>
      <c r="F43" s="10" t="s">
        <v>118</v>
      </c>
      <c r="G43" s="8" t="s">
        <v>108</v>
      </c>
      <c r="H43">
        <f>K43-J43</f>
        <v>1050</v>
      </c>
      <c r="I43">
        <f t="shared" si="4"/>
        <v>0</v>
      </c>
      <c r="J43">
        <v>14297</v>
      </c>
      <c r="K43">
        <v>15347</v>
      </c>
    </row>
    <row r="44" spans="1:11" ht="12.75">
      <c r="A44" s="2">
        <v>31</v>
      </c>
      <c r="B44" s="5" t="s">
        <v>61</v>
      </c>
      <c r="C44" s="22" t="s">
        <v>151</v>
      </c>
      <c r="D44" s="5" t="s">
        <v>62</v>
      </c>
      <c r="E44" s="5" t="s">
        <v>99</v>
      </c>
      <c r="F44" s="10" t="s">
        <v>116</v>
      </c>
      <c r="G44" s="8" t="s">
        <v>108</v>
      </c>
      <c r="H44">
        <f>K44-J44</f>
        <v>20841</v>
      </c>
      <c r="I44">
        <f t="shared" si="4"/>
        <v>0</v>
      </c>
      <c r="J44">
        <v>139786</v>
      </c>
      <c r="K44">
        <v>160627</v>
      </c>
    </row>
    <row r="45" spans="1:11" ht="12.75">
      <c r="A45" s="2">
        <v>32</v>
      </c>
      <c r="B45" s="5" t="s">
        <v>63</v>
      </c>
      <c r="C45" s="22" t="s">
        <v>152</v>
      </c>
      <c r="D45" s="5" t="s">
        <v>64</v>
      </c>
      <c r="E45" s="5" t="s">
        <v>99</v>
      </c>
      <c r="F45" s="10" t="s">
        <v>117</v>
      </c>
      <c r="G45" s="8" t="s">
        <v>108</v>
      </c>
      <c r="H45">
        <f>K45-J45</f>
        <v>14728</v>
      </c>
      <c r="I45">
        <f t="shared" si="4"/>
        <v>0</v>
      </c>
      <c r="J45">
        <v>80961</v>
      </c>
      <c r="K45">
        <v>95689</v>
      </c>
    </row>
    <row r="46" spans="1:9" s="9" customFormat="1" ht="12.75">
      <c r="A46" s="25"/>
      <c r="B46" s="26" t="s">
        <v>154</v>
      </c>
      <c r="C46" s="27"/>
      <c r="D46" s="26"/>
      <c r="E46" s="26"/>
      <c r="F46" s="26"/>
      <c r="G46" s="28"/>
      <c r="H46" s="9">
        <f>SUM(H33:H45)</f>
        <v>175383</v>
      </c>
      <c r="I46" s="9">
        <f>SUM(I33:I45)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jaroslav.kalus</dc:creator>
  <cp:keywords/>
  <dc:description/>
  <cp:lastModifiedBy>stavebni</cp:lastModifiedBy>
  <cp:lastPrinted>2016-11-22T09:20:07Z</cp:lastPrinted>
  <dcterms:created xsi:type="dcterms:W3CDTF">2012-10-05T09:11:07Z</dcterms:created>
  <dcterms:modified xsi:type="dcterms:W3CDTF">2016-11-22T12:43:34Z</dcterms:modified>
  <cp:category/>
  <cp:version/>
  <cp:contentType/>
  <cp:contentStatus/>
</cp:coreProperties>
</file>